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teresa.bengiovanni\Desktop\Risistemare\Sintesi finanziamenti\"/>
    </mc:Choice>
  </mc:AlternateContent>
  <bookViews>
    <workbookView xWindow="0" yWindow="0" windowWidth="28800" windowHeight="12300" tabRatio="480"/>
  </bookViews>
  <sheets>
    <sheet name="Sintesi Totale" sheetId="27" r:id="rId1"/>
  </sheets>
  <calcPr calcId="162913"/>
</workbook>
</file>

<file path=xl/calcChain.xml><?xml version="1.0" encoding="utf-8"?>
<calcChain xmlns="http://schemas.openxmlformats.org/spreadsheetml/2006/main">
  <c r="J8" i="27" l="1"/>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50" i="27"/>
  <c r="J51" i="27"/>
  <c r="B53" i="27" l="1"/>
  <c r="I53" i="27"/>
  <c r="H53" i="27"/>
  <c r="G53" i="27"/>
  <c r="J2" i="27" l="1"/>
  <c r="J3" i="27"/>
  <c r="J4" i="27"/>
  <c r="J5" i="27"/>
  <c r="J6" i="27"/>
  <c r="J7" i="27"/>
</calcChain>
</file>

<file path=xl/sharedStrings.xml><?xml version="1.0" encoding="utf-8"?>
<sst xmlns="http://schemas.openxmlformats.org/spreadsheetml/2006/main" count="211" uniqueCount="146">
  <si>
    <t>Totale</t>
  </si>
  <si>
    <t>Descrizione finanziamenti</t>
  </si>
  <si>
    <t>Importo totale finanziato</t>
  </si>
  <si>
    <t>CUP</t>
  </si>
  <si>
    <t>FONDI</t>
  </si>
  <si>
    <t>D.G.R. di riferimento</t>
  </si>
  <si>
    <t>Importo aggiudicato</t>
  </si>
  <si>
    <t>Importo residuo</t>
  </si>
  <si>
    <t>Di cui risparmi</t>
  </si>
  <si>
    <t>Tecnologie 1</t>
  </si>
  <si>
    <t>D16J15000400006</t>
  </si>
  <si>
    <t>F.S.C. 2007/2013</t>
  </si>
  <si>
    <t>Tecnologie 2</t>
  </si>
  <si>
    <t xml:space="preserve">D96G14002000001 </t>
  </si>
  <si>
    <t>Fibrosi cistica</t>
  </si>
  <si>
    <t>D19J14003660002</t>
  </si>
  <si>
    <t>Fondi Regionali</t>
  </si>
  <si>
    <t>DGR 956/2014; Determina 13AE.2015/D.00214 13/5/2015</t>
  </si>
  <si>
    <t>Pronto Soccorso Territoriale</t>
  </si>
  <si>
    <t>D96G15001790002</t>
  </si>
  <si>
    <t>D.G.R. 1486/2015, D.G.R. 134/2017; D.G.R. 550/2018</t>
  </si>
  <si>
    <t>Fondi SIT</t>
  </si>
  <si>
    <t>D16G15018770002</t>
  </si>
  <si>
    <t>D.G.R. 1637/2015</t>
  </si>
  <si>
    <t>Accordo di Programma integrativo Sanità - P.O. Matera</t>
  </si>
  <si>
    <t>D98I16000400003</t>
  </si>
  <si>
    <t>L. 67/88 (art. 20)</t>
  </si>
  <si>
    <t>D.G.R. 1670/2015, D.G.R.  472+ D.G.R. 1179/2017; Determina n. 13AO.2018/D.00161/2018</t>
  </si>
  <si>
    <t>Accordo di Programma integrativo Sanità - P.O. Policoro e territorio</t>
  </si>
  <si>
    <t>D98I16000410003</t>
  </si>
  <si>
    <t>D.G.R. 1670/2015, D.G.R. 472+ D.G.R. 1180/2017; Determina n. 13AO.2018/D.00162/2018</t>
  </si>
  <si>
    <t>Adeguamento tecnologico</t>
  </si>
  <si>
    <t>D14E17000720002</t>
  </si>
  <si>
    <t>Struttura penitenziaria</t>
  </si>
  <si>
    <t>Determina 802/2017</t>
  </si>
  <si>
    <t>Servizi di cura per gli anziani - ADI</t>
  </si>
  <si>
    <t>D97H18001820006</t>
  </si>
  <si>
    <t>D.G.R. 327/2018, Determina 13AU.2018/D.00107/2018, Determina 3AU.2018/D.00386/2018</t>
  </si>
  <si>
    <t>Servizi di cura per gli anziani - PUA ADI</t>
  </si>
  <si>
    <t xml:space="preserve">D97H18001810006 </t>
  </si>
  <si>
    <t>D.G.R. 971/2018, Determina 13AU.2018/D.00316/2018, Determina 13AU.2018/D.00392/2018</t>
  </si>
  <si>
    <t>Servizi di cura per gli anziani - HOSPICE</t>
  </si>
  <si>
    <t>D57H18002020001</t>
  </si>
  <si>
    <t>D.G.R. 1144/2018, Determina 13AU.2018/D.00390/2018, Determina 13AU.2018/D.00451/2018</t>
  </si>
  <si>
    <t>Fondi integrativi radioterapia (Delibera CIPE n. 32  del 21/03/2018, art. 50, c. 1, lettera c) L. n. 23 dicembre 1998, n. 448, integrato art. 4 bis D.L. del 28 dicembre 1998, n. 450, convertito con modificazioni dalla L. 26 febbraio 1999, n. 39, nonché dalle leggi finanziarie 23 dicembre 1999 n. 488, 23 dicembre 2000 n. 388, 28 dicembre 2001, n. 448 e 27 dicembre 2002 n. 289, 24 dicembre 2003 n. 350, 30 dicembre 2004 n. 311, 23 dicembre 2005 n. 266, 27 dicembre 2006 n. 296, 24 dicembre 2007 n. 244, 22 dicembre 2008 n. 203, 23 dicembre 2009 n. 191, 13 dicembre 2010 n. 220 e 12 novembre 2011 n. 183, 24 dicembre 2012 n. 228, 27 dicembre 2013 n. 147, 23 dicembre 2014 n. 190, 28 dicembre 2015 n. 208, 11 dicembre 2016 n. 232, 27 dicembre 2017 n. 205, 30 dicembre 2018 n.145, 27 dicembre 2019 n. 160 e 30 dicembre 2020 n. 178)</t>
  </si>
  <si>
    <t>D17B15000310006</t>
  </si>
  <si>
    <t>Fondi Statali</t>
  </si>
  <si>
    <t>Centri di raccordo territoriali per la salute - Servizio territoriale</t>
  </si>
  <si>
    <t>D59J21011100001</t>
  </si>
  <si>
    <t>Risorse SNAI - Legge di stabilità</t>
  </si>
  <si>
    <t>Centri di raccordo territoriali per la salute - Forniture</t>
  </si>
  <si>
    <t>D59J21011090001</t>
  </si>
  <si>
    <t>Centro diurno per le patologie neurodegenerative - Gestione</t>
  </si>
  <si>
    <t>D59J21011110001</t>
  </si>
  <si>
    <t xml:space="preserve">Centro diurno per le patologie neurodegenerative - Lavori </t>
  </si>
  <si>
    <t>D54E21000920006</t>
  </si>
  <si>
    <t>F.E.S.R. 2014/2020</t>
  </si>
  <si>
    <t>Potenziamento rete ospedaliera ex art. 2 D.L. 34/2020 - Terapia Intensiva</t>
  </si>
  <si>
    <t>D11B20000670001</t>
  </si>
  <si>
    <t>Potenziamento rete ospedaliera ex art. 2 D.L. 34/2020 - Terapia Semintensiva</t>
  </si>
  <si>
    <t>Potenziamento rete ospedaliera ex art. 2 D.L. 34/2020 - Pronto Soccorso</t>
  </si>
  <si>
    <t>Potenziamento rete ospedaliera ex art. 2 D.L. 34/2020 - Ambulanze</t>
  </si>
  <si>
    <t>PNRR - attrezzature</t>
  </si>
  <si>
    <t>D14E22000420006; D84E22000540006; D14E22000430006; D84E22000550006;  D14E22000440006; D14E22000450006; D84E22000560006; D14E22000490006; D14E22000500006; D14E22000510006; D14E22000520006; D14E22000530006; D74E22000310006; D14E22000480006; D84E22000580006; D84E22000590006; D14E22000470006;  D14E22000460006; D84E22000570006; D14E22000540006; D84E22000600006; D14E22000550006; D54E22000300006; D14E22000560006;  D84E22000610006</t>
  </si>
  <si>
    <t>Fondi Programma Operativo Val D'Agri - Ospedale di Stigliano</t>
  </si>
  <si>
    <t>D54E21003860002</t>
  </si>
  <si>
    <t xml:space="preserve">D.G.R. N. 637/2021
Determina Dirigenziale n. 15BI.202/D.001711 del 1/12/2021 </t>
  </si>
  <si>
    <t>PSC Basilicata</t>
  </si>
  <si>
    <t>D94E22002010001</t>
  </si>
  <si>
    <t>Disegno di legge di bilancio 2020 (fondi triennio 2020-2022)</t>
  </si>
  <si>
    <t>D69I22000570001</t>
  </si>
  <si>
    <t>Bilancio di previsione dello Stato</t>
  </si>
  <si>
    <t>D94E24000220001</t>
  </si>
  <si>
    <t>Accordo di coesione – FSC 2021-2027</t>
  </si>
  <si>
    <t>D.G.R. 473/2017 +
D.G.R. 775/2020</t>
  </si>
  <si>
    <t>PNRR - Europei</t>
  </si>
  <si>
    <t>D.G.R. 237/2020 
D.G.R. 775/2020
DM Min Sal 2021</t>
  </si>
  <si>
    <t>D.G.R.  437/2020 
D.G.R. 611/2020 
(rimodulazione)
D.G.R. 71/2022 
(rimodulazione)
D.G.R. 103/2022 
(rimodulazione)
D.G.R. 742/2024 
(rimodulazione)</t>
  </si>
  <si>
    <t>Determina n. 13BJ.2024/D.00285/2024 del 10/09/2024 dell’Ufficio PNRR e Sanità Digitale
Determina n. 13BJ.2024/D.00476/2024del 10/12/2024 dell’Ufficio PNRR e Sanità Digitale</t>
  </si>
  <si>
    <t>D14E25000000006</t>
  </si>
  <si>
    <t>D19I25000220006</t>
  </si>
  <si>
    <t>PN EQUITÀ NELLA SALUTE 2021-2027 - PRIORITA 1
(FSE+)</t>
  </si>
  <si>
    <t>PN EQUITÀ NELLA SALUTE 2021-2027 - PRIORITA 2
(FESR)</t>
  </si>
  <si>
    <t xml:space="preserve">PN EQUITÀ NELLA SALUTE 2021-2027 - PRIORITA 1 (FSE+) </t>
  </si>
  <si>
    <t>PNES 2021-2027 - Screening BA.4.5.1_02 - Attrezzature</t>
  </si>
  <si>
    <t>PNES 2021-2027 - Screening BA.4K.2_01 colon retto (personale)</t>
  </si>
  <si>
    <t>PNES 2021-2027 - Screening BA.4K.2_03 - cervice uterina (personale)</t>
  </si>
  <si>
    <t>D19I25000230006</t>
  </si>
  <si>
    <t>D19I25000240006</t>
  </si>
  <si>
    <t>PN EQUITÀ NELLA SALUTE 2021-2027 - PRIORITA 1
(FSE+) -</t>
  </si>
  <si>
    <t>PNES 2021-2027 - Il genere al centro della cura BA.4K.2_04 - Consultori H12 (personale)</t>
  </si>
  <si>
    <t>D44E25000000006</t>
  </si>
  <si>
    <t>PNES 2021-2027 - Il genere al centro della cura BA.4.5.1_04 - Consultori H12 (attrezzature)</t>
  </si>
  <si>
    <t>D99I25000100006</t>
  </si>
  <si>
    <t>PNES 2021-2027 - Prendersi
cura della salute mentale BA.4K.3_02 - Salute mentale rete integrata (personale)</t>
  </si>
  <si>
    <t>FSC 2021.2027 - Sistema cardiologico informatizzato</t>
  </si>
  <si>
    <t>D14E24000120006</t>
  </si>
  <si>
    <t>D94E24000330006</t>
  </si>
  <si>
    <t>PNES - INMP - IN.4k.1_02 Equipe multidisciplinare</t>
  </si>
  <si>
    <t>PNES - INMP - IN.4k.1_04 Farmaci</t>
  </si>
  <si>
    <t>PNES - INMP -  IN.4k.2_02 Progettazione ETS A</t>
  </si>
  <si>
    <t>PNES - INMP - IN.4k.3_ 01 Mediazione di sistema</t>
  </si>
  <si>
    <t>PNES - INMP -  IN.4.5.1_01 Motorhome- Personale</t>
  </si>
  <si>
    <t>PNES - INMP -  IN.4.5.2_03 Materiale pubblicitario</t>
  </si>
  <si>
    <t>D94E24000340006</t>
  </si>
  <si>
    <t>D94E24000350006</t>
  </si>
  <si>
    <t>D94E24000360006</t>
  </si>
  <si>
    <t>D94E24000370006</t>
  </si>
  <si>
    <t>D94E24000380006</t>
  </si>
  <si>
    <t>PN EQUITÀ NELLA SALUTE 2021-2027 - CONTRASTARE LA POVERTA' SANITARIA  (FSE+)</t>
  </si>
  <si>
    <t>PN EQUITÀ NELLA SALUTE 2021-2027 - CONTRASTARE LA POVERTA' SANITARIA (FESR)</t>
  </si>
  <si>
    <t>D.G.R. 431/2019
D.G.R. 928/2024 (rimodulazione)</t>
  </si>
  <si>
    <t>D.G.R 313/2022;   Determina n. 13BD.2022/D.00243 
D.G.R. 546/2024 (rimodulazione)
D.G.R. 107/2025 (rimodulazione)</t>
  </si>
  <si>
    <t xml:space="preserve">DGR n. 842/2022
Determina n. 13BJ.2023/D.00324 del 13/09/2023 dell’Ufficio PNRR e Sanità Digitale 13BJ
Determina n. 13BJ.2023/D.00282 del 9/08/2023 dell’Ufficio PNRR e Sanità Digitale 13BJ
Determina n. 13BJ.2024/D.00140 del 30/04/2024 dell’Ufficio PNRR e Sanità Digitale 13BJ   </t>
  </si>
  <si>
    <t>D.G.R. 134/2024</t>
  </si>
  <si>
    <t>D.G.R. 176/2025</t>
  </si>
  <si>
    <t>Delibera INMP 312/2024</t>
  </si>
  <si>
    <t>PNES - INMP -  IN.4.5.1_03 Protesi odontoiatriche</t>
  </si>
  <si>
    <t xml:space="preserve">% avanzamento gare </t>
  </si>
  <si>
    <t>PNRR -  COT Lavori Matera</t>
  </si>
  <si>
    <t>D14E22000340006</t>
  </si>
  <si>
    <t>Europei</t>
  </si>
  <si>
    <t>PNRR -  COT Lavori Policoro</t>
  </si>
  <si>
    <t>D84E22000530006</t>
  </si>
  <si>
    <t>PNRR -  COT Device</t>
  </si>
  <si>
    <t>D14E22000580006</t>
  </si>
  <si>
    <t>D.G.R 313/2022;   Determina n. 13BD.2022/D.00239 
D.G.R. 546/2024 (rimodulazione)
D.G.R. 107/2025 (rimodulazione)</t>
  </si>
  <si>
    <t xml:space="preserve">D.G.R. 402/2015 + D.G.R. 1668/2015 </t>
  </si>
  <si>
    <t>D.G.R. 402/2015 + D.G.R.  1672/2015, D.G.R. 703/2016</t>
  </si>
  <si>
    <t>Data avvio 
(data generazione CUP)</t>
  </si>
  <si>
    <t>D18I17000600002</t>
  </si>
  <si>
    <t xml:space="preserve">Stato avanzamento alla data del 31/05/2025 </t>
  </si>
  <si>
    <t>D19J20033940002</t>
  </si>
  <si>
    <t>D19J21023440002</t>
  </si>
  <si>
    <t>D19J20033970002</t>
  </si>
  <si>
    <t>D15F17000060003</t>
  </si>
  <si>
    <t>D.G.R. 472/2017</t>
  </si>
  <si>
    <t>Accordo di Programma integrativo Sanità - P.O. Tricarico</t>
  </si>
  <si>
    <t>D65F17000040003</t>
  </si>
  <si>
    <t>Opere accessorie per la realizzazione di un sistema di radioterapia</t>
  </si>
  <si>
    <t>D11B19000200002</t>
  </si>
  <si>
    <t>Azione 9.4.5.C 16 Assistenza Sanitaria c )Qualità - Priorità 9 Inclusione e Salute- FESR – Obiettivo specifico ESO4.5 Programma Regionale Basilicata FESR FSE+-2021-2027 del Bilancio Regionale</t>
  </si>
  <si>
    <r>
      <t>D.G.R. n° 751/2024 ad oggetto “</t>
    </r>
    <r>
      <rPr>
        <sz val="11"/>
        <color rgb="FFFF0000"/>
        <rFont val="Calibri"/>
        <family val="2"/>
        <scheme val="minor"/>
      </rPr>
      <t>P.R. FESR FSE+ 2021/2027”-D.G.R. 941/2023–Modifiche ed Integrazioni”</t>
    </r>
  </si>
  <si>
    <r>
      <t>Lavori di completamento delle opere interne ed impiantistiche presso l'Ex dispensario ubicato in Via Laura Battista di Matera da destinare ad “Attività del DSM</t>
    </r>
    <r>
      <rPr>
        <sz val="10"/>
        <color rgb="FFFF0000"/>
        <rFont val="Calibri"/>
        <family val="2"/>
        <scheme val="minor"/>
      </rPr>
      <t xml:space="preserve">” </t>
    </r>
  </si>
  <si>
    <r>
      <t>D.G.R. n° 751/2024 ad oggetto “</t>
    </r>
    <r>
      <rPr>
        <sz val="11"/>
        <color rgb="FFFF0000"/>
        <rFont val="Calibri"/>
        <family val="2"/>
        <scheme val="minor"/>
      </rPr>
      <t>P.R. FESR FSE+ 2021/2027”-D.G.R. 941/2023–Modifiche ed Integrazioni” + dgr 411/2014 regione basilicata</t>
    </r>
  </si>
  <si>
    <t>Radioterapia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</si>
</sst>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0.00\ &quot;€&quot;;\-#,##0.00\ &quot;€&quot;"/>
    <numFmt numFmtId="8" formatCode="#,##0.00\ &quot;€&quot;;[Red]\-#,##0.00\ &quot;€&quot;"/>
    <numFmt numFmtId="164" formatCode="&quot;€&quot;\ #,##0.00;\-&quot;€&quot;\ #,##0.00"/>
    <numFmt numFmtId="165" formatCode="_-&quot;€&quot;\ * #,##0.00_-;\-&quot;€&quot;\ * #,##0.00_-;_-&quot;€&quot;\ * &quot;-&quot;??_-;_-@_-"/>
    <numFmt numFmtId="166" formatCode="&quot;€&quot;\ #,##0.00"/>
    <numFmt numFmtId="167" formatCode="#,##0.00\ &quot;€&quot;"/>
  </numFmts>
  <fonts count="17" x14ac:knownFonts="1">
    <font>
      <sz val="11"/>
      <color theme="1"/>
      <name val="Calibri"/>
      <family val="2"/>
      <scheme val="minor"/>
    </font>
    <font>
      <sz val="10"/>
      <name val="Arial"/>
      <family val="2"/>
    </font>
    <font>
      <sz val="10"/>
      <name val="Arial"/>
      <family val="2"/>
    </font>
    <font>
      <sz val="10"/>
      <name val="Arial"/>
      <family val="2"/>
    </font>
    <font>
      <sz val="11"/>
      <name val="Garamond"/>
      <family val="1"/>
    </font>
    <font>
      <b/>
      <sz val="11"/>
      <color theme="1"/>
      <name val="Garamond"/>
      <family val="1"/>
    </font>
    <font>
      <b/>
      <sz val="10"/>
      <color theme="1"/>
      <name val="Garamond"/>
      <family val="1"/>
    </font>
    <font>
      <sz val="11"/>
      <color theme="1"/>
      <name val="Garamond"/>
      <family val="1"/>
    </font>
    <font>
      <sz val="10"/>
      <color rgb="FF000000"/>
      <name val="Garamond"/>
      <family val="1"/>
    </font>
    <font>
      <sz val="10"/>
      <color theme="1"/>
      <name val="Garamond"/>
      <family val="1"/>
    </font>
    <font>
      <sz val="11"/>
      <color rgb="FF000000"/>
      <name val="Garamond"/>
      <family val="1"/>
    </font>
    <font>
      <sz val="11"/>
      <color rgb="FFFF0000"/>
      <name val="Garamond"/>
      <family val="1"/>
    </font>
    <font>
      <sz val="10"/>
      <color rgb="FFFF0000"/>
      <name val="Garamond"/>
      <family val="1"/>
    </font>
    <font>
      <sz val="11"/>
      <color rgb="FFFF0000"/>
      <name val="Calibri"/>
      <family val="2"/>
      <scheme val="minor"/>
    </font>
    <font>
      <sz val="8"/>
      <color rgb="FF000000"/>
      <name val="Verdana"/>
      <family val="2"/>
    </font>
    <font>
      <b/>
      <sz val="11"/>
      <color rgb="FFFF0000"/>
      <name val="Garamond"/>
      <family val="1"/>
    </font>
    <font>
      <sz val="10"/>
      <color rgb="FFFF0000"/>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165" fontId="1" fillId="0" borderId="0" applyFont="0" applyFill="0" applyBorder="0" applyAlignment="0" applyProtection="0"/>
    <xf numFmtId="0" fontId="1" fillId="0" borderId="0"/>
    <xf numFmtId="0" fontId="2" fillId="0" borderId="0"/>
    <xf numFmtId="0" fontId="3" fillId="0" borderId="0"/>
    <xf numFmtId="0" fontId="1" fillId="0" borderId="0"/>
    <xf numFmtId="0" fontId="1" fillId="0" borderId="0"/>
  </cellStyleXfs>
  <cellXfs count="51">
    <xf numFmtId="0" fontId="0" fillId="0" borderId="0" xfId="0"/>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 xfId="0" applyFont="1" applyFill="1" applyBorder="1" applyAlignment="1">
      <alignment horizontal="left" vertical="center" wrapText="1"/>
    </xf>
    <xf numFmtId="166" fontId="4" fillId="0" borderId="1" xfId="2"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64" fontId="4" fillId="0" borderId="1" xfId="2"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1" xfId="0" applyFont="1" applyFill="1" applyBorder="1" applyAlignment="1">
      <alignment vertical="center" wrapText="1"/>
    </xf>
    <xf numFmtId="0" fontId="7" fillId="0" borderId="0" xfId="0" applyFont="1" applyFill="1" applyAlignment="1">
      <alignment vertical="center" wrapText="1"/>
    </xf>
    <xf numFmtId="0" fontId="7" fillId="0" borderId="0" xfId="0" applyFont="1" applyFill="1"/>
    <xf numFmtId="0" fontId="9" fillId="0" borderId="1" xfId="0" applyFont="1" applyFill="1" applyBorder="1" applyAlignment="1">
      <alignment horizontal="center" vertical="center" wrapText="1"/>
    </xf>
    <xf numFmtId="0" fontId="7" fillId="0" borderId="0" xfId="0" applyFont="1" applyAlignment="1">
      <alignment vertical="center" wrapText="1"/>
    </xf>
    <xf numFmtId="166" fontId="5" fillId="0" borderId="2"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center"/>
    </xf>
    <xf numFmtId="0" fontId="5" fillId="0" borderId="2" xfId="0" applyFont="1" applyFill="1" applyBorder="1" applyAlignment="1">
      <alignment horizontal="right" vertical="center" wrapText="1"/>
    </xf>
    <xf numFmtId="0" fontId="7" fillId="0" borderId="0" xfId="0" applyFont="1" applyFill="1" applyAlignment="1">
      <alignment horizontal="center"/>
    </xf>
    <xf numFmtId="166" fontId="7" fillId="0" borderId="0" xfId="0" applyNumberFormat="1" applyFont="1" applyFill="1" applyAlignment="1">
      <alignment horizontal="center" vertical="center" wrapText="1"/>
    </xf>
    <xf numFmtId="8" fontId="10"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166" fontId="11" fillId="0" borderId="1" xfId="2"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64" fontId="11" fillId="0" borderId="1" xfId="2"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7" fillId="0" borderId="0" xfId="0" applyNumberFormat="1" applyFont="1" applyFill="1" applyAlignment="1">
      <alignment vertical="center" wrapText="1"/>
    </xf>
    <xf numFmtId="7" fontId="7" fillId="0" borderId="0" xfId="0" applyNumberFormat="1" applyFont="1" applyFill="1" applyAlignment="1">
      <alignment vertical="center" wrapText="1"/>
    </xf>
    <xf numFmtId="0" fontId="7" fillId="0" borderId="2" xfId="0" applyFont="1" applyFill="1" applyBorder="1" applyAlignment="1">
      <alignment vertical="center" wrapText="1"/>
    </xf>
    <xf numFmtId="166" fontId="4" fillId="0" borderId="2" xfId="2"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164" fontId="4" fillId="0" borderId="2" xfId="2"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0" fontId="14" fillId="0" borderId="0" xfId="0" applyFont="1" applyAlignment="1">
      <alignment horizontal="center" vertical="center"/>
    </xf>
    <xf numFmtId="164" fontId="15" fillId="0" borderId="1" xfId="2" applyNumberFormat="1" applyFont="1" applyFill="1" applyBorder="1" applyAlignment="1">
      <alignment horizontal="center" vertical="center" wrapText="1"/>
    </xf>
    <xf numFmtId="166" fontId="11" fillId="0" borderId="2" xfId="2" applyNumberFormat="1" applyFont="1" applyFill="1" applyBorder="1" applyAlignment="1">
      <alignment horizontal="center" vertical="center" wrapText="1"/>
    </xf>
    <xf numFmtId="167" fontId="7" fillId="0" borderId="0" xfId="0" applyNumberFormat="1" applyFont="1" applyFill="1" applyAlignment="1">
      <alignment vertical="center" wrapText="1"/>
    </xf>
    <xf numFmtId="0" fontId="7" fillId="0" borderId="0" xfId="0" applyFont="1" applyFill="1" applyAlignment="1">
      <alignment horizontal="left"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7">
    <cellStyle name="Euro" xfId="1"/>
    <cellStyle name="Normale" xfId="0" builtinId="0"/>
    <cellStyle name="Normale 2" xfId="2"/>
    <cellStyle name="Normale 3" xfId="3"/>
    <cellStyle name="Normale 3 2" xfId="6"/>
    <cellStyle name="Normale 4" xfId="4"/>
    <cellStyle name="Normale 4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abSelected="1" zoomScale="120" zoomScaleNormal="120" workbookViewId="0">
      <pane ySplit="1" topLeftCell="A2" activePane="bottomLeft" state="frozen"/>
      <selection pane="bottomLeft" activeCell="J1" sqref="J1"/>
    </sheetView>
  </sheetViews>
  <sheetFormatPr defaultColWidth="9" defaultRowHeight="15" x14ac:dyDescent="0.25"/>
  <cols>
    <col min="1" max="1" width="38.5703125" style="14" customWidth="1"/>
    <col min="2" max="2" width="25.5703125" style="4" customWidth="1"/>
    <col min="3" max="3" width="21.85546875" style="4" customWidth="1"/>
    <col min="4" max="4" width="25.85546875" style="22" customWidth="1"/>
    <col min="5" max="5" width="21.5703125" style="20" customWidth="1"/>
    <col min="6" max="6" width="20.28515625" style="20" bestFit="1" customWidth="1"/>
    <col min="7" max="7" width="19.28515625" style="4" bestFit="1" customWidth="1"/>
    <col min="8" max="8" width="15.28515625" style="4" bestFit="1" customWidth="1"/>
    <col min="9" max="9" width="14.140625" style="4" bestFit="1" customWidth="1"/>
    <col min="10" max="10" width="14.85546875" style="22" customWidth="1"/>
    <col min="11" max="11" width="28.7109375" style="14" customWidth="1"/>
    <col min="12" max="13" width="9" style="14"/>
    <col min="14" max="14" width="11.42578125" style="14" bestFit="1" customWidth="1"/>
    <col min="15" max="15" width="10.42578125" style="14" bestFit="1" customWidth="1"/>
    <col min="16" max="16" width="11.42578125" style="14" bestFit="1" customWidth="1"/>
    <col min="17" max="16384" width="9" style="14"/>
  </cols>
  <sheetData>
    <row r="1" spans="1:16" s="4" customFormat="1" ht="45" x14ac:dyDescent="0.25">
      <c r="A1" s="1" t="s">
        <v>1</v>
      </c>
      <c r="B1" s="1" t="s">
        <v>2</v>
      </c>
      <c r="C1" s="1" t="s">
        <v>3</v>
      </c>
      <c r="D1" s="1" t="s">
        <v>4</v>
      </c>
      <c r="E1" s="2" t="s">
        <v>5</v>
      </c>
      <c r="F1" s="2" t="s">
        <v>129</v>
      </c>
      <c r="G1" s="3" t="s">
        <v>6</v>
      </c>
      <c r="H1" s="3" t="s">
        <v>7</v>
      </c>
      <c r="I1" s="3" t="s">
        <v>8</v>
      </c>
      <c r="J1" s="3" t="s">
        <v>118</v>
      </c>
    </row>
    <row r="2" spans="1:16" s="12" customFormat="1" ht="25.5" x14ac:dyDescent="0.25">
      <c r="A2" s="5" t="s">
        <v>9</v>
      </c>
      <c r="B2" s="6">
        <v>999105.08</v>
      </c>
      <c r="C2" s="7" t="s">
        <v>10</v>
      </c>
      <c r="D2" s="7" t="s">
        <v>11</v>
      </c>
      <c r="E2" s="8" t="s">
        <v>127</v>
      </c>
      <c r="F2" s="25">
        <v>42396</v>
      </c>
      <c r="G2" s="9">
        <v>997243.44520000007</v>
      </c>
      <c r="H2" s="10">
        <v>1861.6347999998834</v>
      </c>
      <c r="I2" s="10">
        <v>1861.6394799999835</v>
      </c>
      <c r="J2" s="11">
        <f t="shared" ref="J2:J51" si="0">((G2)+I2)/B2</f>
        <v>1.0000000046841921</v>
      </c>
    </row>
    <row r="3" spans="1:16" ht="38.25" x14ac:dyDescent="0.25">
      <c r="A3" s="13" t="s">
        <v>12</v>
      </c>
      <c r="B3" s="6">
        <v>2200894.92</v>
      </c>
      <c r="C3" s="7" t="s">
        <v>13</v>
      </c>
      <c r="D3" s="7" t="s">
        <v>11</v>
      </c>
      <c r="E3" s="8" t="s">
        <v>128</v>
      </c>
      <c r="F3" s="25">
        <v>42495</v>
      </c>
      <c r="G3" s="9">
        <v>2197216.3560800008</v>
      </c>
      <c r="H3" s="10">
        <v>3678.563919999171</v>
      </c>
      <c r="I3" s="10">
        <v>3678.5619200000037</v>
      </c>
      <c r="J3" s="11">
        <f t="shared" si="0"/>
        <v>0.99999999909127901</v>
      </c>
    </row>
    <row r="4" spans="1:16" ht="38.25" x14ac:dyDescent="0.25">
      <c r="A4" s="13" t="s">
        <v>14</v>
      </c>
      <c r="B4" s="6">
        <v>460000</v>
      </c>
      <c r="C4" s="7" t="s">
        <v>15</v>
      </c>
      <c r="D4" s="7" t="s">
        <v>16</v>
      </c>
      <c r="E4" s="8" t="s">
        <v>17</v>
      </c>
      <c r="F4" s="25">
        <v>44412</v>
      </c>
      <c r="G4" s="9">
        <v>206825.38</v>
      </c>
      <c r="H4" s="10">
        <v>253174.62</v>
      </c>
      <c r="I4" s="10">
        <v>43174.619999999995</v>
      </c>
      <c r="J4" s="11">
        <f t="shared" si="0"/>
        <v>0.54347826086956519</v>
      </c>
    </row>
    <row r="5" spans="1:16" ht="38.25" x14ac:dyDescent="0.25">
      <c r="A5" s="13" t="s">
        <v>18</v>
      </c>
      <c r="B5" s="6">
        <v>4100201.4479800006</v>
      </c>
      <c r="C5" s="7" t="s">
        <v>19</v>
      </c>
      <c r="D5" s="7" t="s">
        <v>16</v>
      </c>
      <c r="E5" s="8" t="s">
        <v>20</v>
      </c>
      <c r="F5" s="25">
        <v>42548</v>
      </c>
      <c r="G5" s="9">
        <v>3491457.0391800008</v>
      </c>
      <c r="H5" s="10">
        <v>608744.40879999986</v>
      </c>
      <c r="I5" s="10">
        <v>533263.7892</v>
      </c>
      <c r="J5" s="11">
        <f t="shared" si="0"/>
        <v>0.98159099728205157</v>
      </c>
    </row>
    <row r="6" spans="1:16" x14ac:dyDescent="0.25">
      <c r="A6" s="13" t="s">
        <v>21</v>
      </c>
      <c r="B6" s="6">
        <v>122511.14</v>
      </c>
      <c r="C6" s="7" t="s">
        <v>22</v>
      </c>
      <c r="D6" s="7" t="s">
        <v>16</v>
      </c>
      <c r="E6" s="8" t="s">
        <v>23</v>
      </c>
      <c r="F6" s="25">
        <v>42548</v>
      </c>
      <c r="G6" s="9">
        <v>49494.143400000001</v>
      </c>
      <c r="H6" s="10">
        <v>73016.996599999999</v>
      </c>
      <c r="I6" s="10">
        <v>8357</v>
      </c>
      <c r="J6" s="11">
        <f t="shared" si="0"/>
        <v>0.47221128952028363</v>
      </c>
    </row>
    <row r="7" spans="1:16" ht="51" x14ac:dyDescent="0.25">
      <c r="A7" s="13" t="s">
        <v>24</v>
      </c>
      <c r="B7" s="6">
        <v>7050073.9996000007</v>
      </c>
      <c r="C7" s="7" t="s">
        <v>25</v>
      </c>
      <c r="D7" s="7" t="s">
        <v>26</v>
      </c>
      <c r="E7" s="8" t="s">
        <v>27</v>
      </c>
      <c r="F7" s="25">
        <v>43138</v>
      </c>
      <c r="G7" s="9">
        <v>5728709.6848102259</v>
      </c>
      <c r="H7" s="10">
        <v>1321364.3147897748</v>
      </c>
      <c r="I7" s="10">
        <v>1321364.3159121736</v>
      </c>
      <c r="J7" s="11">
        <f t="shared" si="0"/>
        <v>1.0000000001592038</v>
      </c>
    </row>
    <row r="8" spans="1:16" ht="45.75" customHeight="1" x14ac:dyDescent="0.25">
      <c r="A8" s="27" t="s">
        <v>24</v>
      </c>
      <c r="B8" s="28">
        <v>1000000</v>
      </c>
      <c r="C8" s="29" t="s">
        <v>135</v>
      </c>
      <c r="D8" s="29" t="s">
        <v>26</v>
      </c>
      <c r="E8" s="30" t="s">
        <v>136</v>
      </c>
      <c r="F8" s="31">
        <v>43021</v>
      </c>
      <c r="G8" s="32">
        <v>778487.29</v>
      </c>
      <c r="H8" s="32">
        <v>778487.29</v>
      </c>
      <c r="I8" s="33"/>
      <c r="J8" s="11">
        <f t="shared" si="0"/>
        <v>0.77848729000000005</v>
      </c>
      <c r="N8" s="34"/>
      <c r="O8" s="35"/>
      <c r="P8" s="34"/>
    </row>
    <row r="9" spans="1:16" ht="45.75" customHeight="1" x14ac:dyDescent="0.25">
      <c r="A9" s="27" t="s">
        <v>137</v>
      </c>
      <c r="B9" s="28">
        <v>800000</v>
      </c>
      <c r="C9" s="29" t="s">
        <v>138</v>
      </c>
      <c r="D9" s="29" t="s">
        <v>26</v>
      </c>
      <c r="E9" s="30" t="s">
        <v>136</v>
      </c>
      <c r="F9" s="31">
        <v>43021</v>
      </c>
      <c r="G9" s="32">
        <v>645725.06000000006</v>
      </c>
      <c r="H9" s="32">
        <v>645725.06000000006</v>
      </c>
      <c r="I9" s="33"/>
      <c r="J9" s="11">
        <f t="shared" si="0"/>
        <v>0.80715632500000012</v>
      </c>
      <c r="N9" s="34"/>
      <c r="O9" s="35"/>
      <c r="P9" s="34"/>
    </row>
    <row r="10" spans="1:16" ht="51" x14ac:dyDescent="0.25">
      <c r="A10" s="13" t="s">
        <v>28</v>
      </c>
      <c r="B10" s="6">
        <v>1949926</v>
      </c>
      <c r="C10" s="7" t="s">
        <v>29</v>
      </c>
      <c r="D10" s="7" t="s">
        <v>26</v>
      </c>
      <c r="E10" s="8" t="s">
        <v>30</v>
      </c>
      <c r="F10" s="25">
        <v>43138</v>
      </c>
      <c r="G10" s="9">
        <v>1581135.3375999997</v>
      </c>
      <c r="H10" s="10">
        <v>368790.66240000026</v>
      </c>
      <c r="I10" s="10">
        <v>368790.66239999997</v>
      </c>
      <c r="J10" s="11">
        <f t="shared" si="0"/>
        <v>0.99999999999999989</v>
      </c>
    </row>
    <row r="11" spans="1:16" ht="25.5" x14ac:dyDescent="0.25">
      <c r="A11" s="13" t="s">
        <v>31</v>
      </c>
      <c r="B11" s="6">
        <v>725000</v>
      </c>
      <c r="C11" s="7" t="s">
        <v>32</v>
      </c>
      <c r="D11" s="7" t="s">
        <v>16</v>
      </c>
      <c r="E11" s="8" t="s">
        <v>74</v>
      </c>
      <c r="F11" s="25">
        <v>43034</v>
      </c>
      <c r="G11" s="9">
        <v>432149.71760000003</v>
      </c>
      <c r="H11" s="10">
        <v>292850.28239999944</v>
      </c>
      <c r="I11" s="10">
        <v>43650.282400000004</v>
      </c>
      <c r="J11" s="11">
        <f t="shared" si="0"/>
        <v>0.6562758620689656</v>
      </c>
    </row>
    <row r="12" spans="1:16" ht="25.5" x14ac:dyDescent="0.25">
      <c r="A12" s="13" t="s">
        <v>145</v>
      </c>
      <c r="B12" s="6">
        <v>3025000</v>
      </c>
      <c r="C12" s="49" t="s">
        <v>45</v>
      </c>
      <c r="D12" s="7" t="s">
        <v>16</v>
      </c>
      <c r="E12" s="8" t="s">
        <v>74</v>
      </c>
      <c r="F12" s="25">
        <v>42397</v>
      </c>
      <c r="G12" s="9">
        <v>3025000</v>
      </c>
      <c r="H12" s="10">
        <v>0</v>
      </c>
      <c r="I12" s="10">
        <v>0</v>
      </c>
      <c r="J12" s="11">
        <f t="shared" si="0"/>
        <v>1</v>
      </c>
      <c r="K12" s="47"/>
    </row>
    <row r="13" spans="1:16" ht="300" x14ac:dyDescent="0.25">
      <c r="A13" s="13" t="s">
        <v>44</v>
      </c>
      <c r="B13" s="6">
        <v>500000</v>
      </c>
      <c r="C13" s="50"/>
      <c r="D13" s="7" t="s">
        <v>46</v>
      </c>
      <c r="E13" s="8" t="s">
        <v>76</v>
      </c>
      <c r="F13" s="25">
        <v>42397</v>
      </c>
      <c r="G13" s="9">
        <v>500000</v>
      </c>
      <c r="H13" s="10">
        <v>0</v>
      </c>
      <c r="I13" s="10">
        <v>0</v>
      </c>
      <c r="J13" s="11">
        <f t="shared" si="0"/>
        <v>1</v>
      </c>
    </row>
    <row r="14" spans="1:16" x14ac:dyDescent="0.25">
      <c r="A14" s="13" t="s">
        <v>33</v>
      </c>
      <c r="B14" s="6">
        <v>34000</v>
      </c>
      <c r="C14" s="7" t="s">
        <v>130</v>
      </c>
      <c r="D14" s="7" t="s">
        <v>16</v>
      </c>
      <c r="E14" s="8" t="s">
        <v>34</v>
      </c>
      <c r="F14" s="25">
        <v>43138</v>
      </c>
      <c r="G14" s="9">
        <v>15121.655999999999</v>
      </c>
      <c r="H14" s="10">
        <v>18878.344000000001</v>
      </c>
      <c r="I14" s="10">
        <v>6838.344000000001</v>
      </c>
      <c r="J14" s="11">
        <f t="shared" si="0"/>
        <v>0.64588235294117646</v>
      </c>
    </row>
    <row r="15" spans="1:16" ht="63.75" x14ac:dyDescent="0.25">
      <c r="A15" s="13" t="s">
        <v>35</v>
      </c>
      <c r="B15" s="6">
        <v>183500</v>
      </c>
      <c r="C15" s="7" t="s">
        <v>36</v>
      </c>
      <c r="D15" s="7" t="s">
        <v>11</v>
      </c>
      <c r="E15" s="8" t="s">
        <v>37</v>
      </c>
      <c r="F15" s="25">
        <v>43404</v>
      </c>
      <c r="G15" s="9">
        <v>58147.152000000002</v>
      </c>
      <c r="H15" s="10">
        <v>125352.848</v>
      </c>
      <c r="I15" s="10">
        <v>71852.856480000017</v>
      </c>
      <c r="J15" s="11">
        <f t="shared" si="0"/>
        <v>0.70844691269754778</v>
      </c>
    </row>
    <row r="16" spans="1:16" ht="63.75" x14ac:dyDescent="0.25">
      <c r="A16" s="13" t="s">
        <v>38</v>
      </c>
      <c r="B16" s="6">
        <v>1150500</v>
      </c>
      <c r="C16" s="7" t="s">
        <v>39</v>
      </c>
      <c r="D16" s="7" t="s">
        <v>11</v>
      </c>
      <c r="E16" s="8" t="s">
        <v>40</v>
      </c>
      <c r="F16" s="25">
        <v>43404</v>
      </c>
      <c r="G16" s="9">
        <v>325496.18059999996</v>
      </c>
      <c r="H16" s="10">
        <v>825003.81940000004</v>
      </c>
      <c r="I16" s="10">
        <v>634503.83416000009</v>
      </c>
      <c r="J16" s="11">
        <f t="shared" si="0"/>
        <v>0.83441983029986966</v>
      </c>
    </row>
    <row r="17" spans="1:11" s="15" customFormat="1" ht="63.75" x14ac:dyDescent="0.25">
      <c r="A17" s="13" t="s">
        <v>41</v>
      </c>
      <c r="B17" s="6">
        <v>290000</v>
      </c>
      <c r="C17" s="7" t="s">
        <v>42</v>
      </c>
      <c r="D17" s="7" t="s">
        <v>11</v>
      </c>
      <c r="E17" s="8" t="s">
        <v>43</v>
      </c>
      <c r="F17" s="25">
        <v>43438</v>
      </c>
      <c r="G17" s="9">
        <v>15747.599999999999</v>
      </c>
      <c r="H17" s="10">
        <v>274252.40000000002</v>
      </c>
      <c r="I17" s="10">
        <v>209252.40059999999</v>
      </c>
      <c r="J17" s="11">
        <f t="shared" si="0"/>
        <v>0.77586207103448279</v>
      </c>
      <c r="K17" s="14"/>
    </row>
    <row r="18" spans="1:11" ht="38.25" x14ac:dyDescent="0.25">
      <c r="A18" s="13" t="s">
        <v>47</v>
      </c>
      <c r="B18" s="6">
        <v>1080000</v>
      </c>
      <c r="C18" s="7" t="s">
        <v>48</v>
      </c>
      <c r="D18" s="7" t="s">
        <v>49</v>
      </c>
      <c r="E18" s="8" t="s">
        <v>111</v>
      </c>
      <c r="F18" s="25">
        <v>44412</v>
      </c>
      <c r="G18" s="9">
        <v>52440.479999999996</v>
      </c>
      <c r="H18" s="10">
        <v>1027559.52</v>
      </c>
      <c r="I18" s="10">
        <v>0</v>
      </c>
      <c r="J18" s="11">
        <f t="shared" si="0"/>
        <v>4.8555999999999995E-2</v>
      </c>
    </row>
    <row r="19" spans="1:11" ht="38.25" x14ac:dyDescent="0.25">
      <c r="A19" s="13" t="s">
        <v>50</v>
      </c>
      <c r="B19" s="6">
        <v>115000</v>
      </c>
      <c r="C19" s="7" t="s">
        <v>51</v>
      </c>
      <c r="D19" s="7" t="s">
        <v>49</v>
      </c>
      <c r="E19" s="8" t="s">
        <v>111</v>
      </c>
      <c r="F19" s="25">
        <v>44412</v>
      </c>
      <c r="G19" s="9">
        <v>0</v>
      </c>
      <c r="H19" s="10">
        <v>115000</v>
      </c>
      <c r="I19" s="10">
        <v>0</v>
      </c>
      <c r="J19" s="11">
        <f t="shared" si="0"/>
        <v>0</v>
      </c>
    </row>
    <row r="20" spans="1:11" ht="38.25" x14ac:dyDescent="0.25">
      <c r="A20" s="13" t="s">
        <v>52</v>
      </c>
      <c r="B20" s="6">
        <v>1050000</v>
      </c>
      <c r="C20" s="7" t="s">
        <v>53</v>
      </c>
      <c r="D20" s="7" t="s">
        <v>49</v>
      </c>
      <c r="E20" s="8" t="s">
        <v>111</v>
      </c>
      <c r="F20" s="25">
        <v>44412</v>
      </c>
      <c r="G20" s="9">
        <v>0</v>
      </c>
      <c r="H20" s="10">
        <v>1050000</v>
      </c>
      <c r="I20" s="10">
        <v>0</v>
      </c>
      <c r="J20" s="11">
        <f t="shared" si="0"/>
        <v>0</v>
      </c>
    </row>
    <row r="21" spans="1:11" ht="38.25" x14ac:dyDescent="0.25">
      <c r="A21" s="13" t="s">
        <v>54</v>
      </c>
      <c r="B21" s="6">
        <v>210000</v>
      </c>
      <c r="C21" s="7" t="s">
        <v>55</v>
      </c>
      <c r="D21" s="7" t="s">
        <v>56</v>
      </c>
      <c r="E21" s="8" t="s">
        <v>111</v>
      </c>
      <c r="F21" s="25">
        <v>44412</v>
      </c>
      <c r="G21" s="9">
        <v>0</v>
      </c>
      <c r="H21" s="10">
        <v>210000</v>
      </c>
      <c r="I21" s="10">
        <v>0</v>
      </c>
      <c r="J21" s="11">
        <f t="shared" si="0"/>
        <v>0</v>
      </c>
    </row>
    <row r="22" spans="1:11" ht="114.75" x14ac:dyDescent="0.25">
      <c r="A22" s="13" t="s">
        <v>57</v>
      </c>
      <c r="B22" s="6">
        <v>1176355.28</v>
      </c>
      <c r="C22" s="7" t="s">
        <v>58</v>
      </c>
      <c r="D22" s="7" t="s">
        <v>75</v>
      </c>
      <c r="E22" s="16" t="s">
        <v>77</v>
      </c>
      <c r="F22" s="26">
        <v>44242</v>
      </c>
      <c r="G22" s="9">
        <v>785323.44131999987</v>
      </c>
      <c r="H22" s="10">
        <v>391031.83868000016</v>
      </c>
      <c r="I22" s="10">
        <v>0</v>
      </c>
      <c r="J22" s="11">
        <f t="shared" si="0"/>
        <v>0.66759035698806901</v>
      </c>
    </row>
    <row r="23" spans="1:11" ht="114.75" x14ac:dyDescent="0.25">
      <c r="A23" s="13" t="s">
        <v>59</v>
      </c>
      <c r="B23" s="6">
        <v>800625</v>
      </c>
      <c r="C23" s="7" t="s">
        <v>58</v>
      </c>
      <c r="D23" s="7" t="s">
        <v>75</v>
      </c>
      <c r="E23" s="16" t="s">
        <v>77</v>
      </c>
      <c r="F23" s="26">
        <v>44242</v>
      </c>
      <c r="G23" s="9">
        <v>564872.36307999992</v>
      </c>
      <c r="H23" s="10">
        <v>235752.63692000008</v>
      </c>
      <c r="I23" s="10">
        <v>0</v>
      </c>
      <c r="J23" s="11">
        <f t="shared" si="0"/>
        <v>0.70553925130991402</v>
      </c>
    </row>
    <row r="24" spans="1:11" ht="124.5" customHeight="1" x14ac:dyDescent="0.25">
      <c r="A24" s="27" t="s">
        <v>59</v>
      </c>
      <c r="B24" s="28">
        <v>1793691.54</v>
      </c>
      <c r="C24" s="29" t="s">
        <v>132</v>
      </c>
      <c r="D24" s="29" t="s">
        <v>75</v>
      </c>
      <c r="E24" s="30" t="s">
        <v>77</v>
      </c>
      <c r="F24" s="31">
        <v>44557</v>
      </c>
      <c r="G24" s="32">
        <v>1197308.51</v>
      </c>
      <c r="H24" s="33">
        <v>1197308.51</v>
      </c>
      <c r="I24" s="33"/>
      <c r="J24" s="11">
        <f t="shared" si="0"/>
        <v>0.66751081961394543</v>
      </c>
    </row>
    <row r="25" spans="1:11" ht="114.75" x14ac:dyDescent="0.25">
      <c r="A25" s="13" t="s">
        <v>60</v>
      </c>
      <c r="B25" s="6">
        <v>1001803</v>
      </c>
      <c r="C25" s="7" t="s">
        <v>58</v>
      </c>
      <c r="D25" s="7" t="s">
        <v>75</v>
      </c>
      <c r="E25" s="16" t="s">
        <v>77</v>
      </c>
      <c r="F25" s="26">
        <v>44242</v>
      </c>
      <c r="G25" s="9">
        <v>284260.26630000002</v>
      </c>
      <c r="H25" s="10">
        <v>717542.73369999998</v>
      </c>
      <c r="I25" s="10">
        <v>-8563.1563000000042</v>
      </c>
      <c r="J25" s="11">
        <f t="shared" si="0"/>
        <v>0.27520092273630642</v>
      </c>
    </row>
    <row r="26" spans="1:11" ht="107.25" customHeight="1" x14ac:dyDescent="0.25">
      <c r="A26" s="27" t="s">
        <v>60</v>
      </c>
      <c r="B26" s="28">
        <v>143000</v>
      </c>
      <c r="C26" s="29" t="s">
        <v>133</v>
      </c>
      <c r="D26" s="29" t="s">
        <v>75</v>
      </c>
      <c r="E26" s="30" t="s">
        <v>77</v>
      </c>
      <c r="F26" s="31">
        <v>44557</v>
      </c>
      <c r="G26" s="32">
        <v>81407.48</v>
      </c>
      <c r="H26" s="33">
        <v>81407.48</v>
      </c>
      <c r="I26" s="33"/>
      <c r="J26" s="11">
        <f t="shared" si="0"/>
        <v>0.56928307692307689</v>
      </c>
    </row>
    <row r="27" spans="1:11" ht="74.25" customHeight="1" x14ac:dyDescent="0.25">
      <c r="A27" s="27" t="s">
        <v>60</v>
      </c>
      <c r="B27" s="28">
        <v>172000</v>
      </c>
      <c r="C27" s="29" t="s">
        <v>134</v>
      </c>
      <c r="D27" s="29" t="s">
        <v>75</v>
      </c>
      <c r="E27" s="30" t="s">
        <v>77</v>
      </c>
      <c r="F27" s="31">
        <v>44557</v>
      </c>
      <c r="G27" s="32">
        <v>81000.820000000007</v>
      </c>
      <c r="H27" s="32">
        <v>81000.820000000007</v>
      </c>
      <c r="I27" s="33"/>
      <c r="J27" s="11">
        <f t="shared" si="0"/>
        <v>0.47093500000000005</v>
      </c>
    </row>
    <row r="28" spans="1:11" ht="114.75" x14ac:dyDescent="0.25">
      <c r="A28" s="13" t="s">
        <v>61</v>
      </c>
      <c r="B28" s="6">
        <v>160000</v>
      </c>
      <c r="C28" s="7" t="s">
        <v>58</v>
      </c>
      <c r="D28" s="7" t="s">
        <v>75</v>
      </c>
      <c r="E28" s="16" t="s">
        <v>77</v>
      </c>
      <c r="F28" s="26">
        <v>44242</v>
      </c>
      <c r="G28" s="9">
        <v>110922.4</v>
      </c>
      <c r="H28" s="10">
        <v>49077.600000000006</v>
      </c>
      <c r="I28" s="10">
        <v>49077.598800000007</v>
      </c>
      <c r="J28" s="11">
        <f t="shared" si="0"/>
        <v>0.99999999250000005</v>
      </c>
    </row>
    <row r="29" spans="1:11" s="17" customFormat="1" ht="373.5" customHeight="1" x14ac:dyDescent="0.25">
      <c r="A29" s="13" t="s">
        <v>62</v>
      </c>
      <c r="B29" s="6">
        <v>6560534.7829399994</v>
      </c>
      <c r="C29" s="7" t="s">
        <v>63</v>
      </c>
      <c r="D29" s="7" t="s">
        <v>75</v>
      </c>
      <c r="E29" s="16" t="s">
        <v>112</v>
      </c>
      <c r="F29" s="26">
        <v>44620</v>
      </c>
      <c r="G29" s="9">
        <v>5945551.2897999985</v>
      </c>
      <c r="H29" s="10">
        <v>614983.49314000085</v>
      </c>
      <c r="I29" s="10">
        <v>614983.52363999991</v>
      </c>
      <c r="J29" s="11">
        <f t="shared" si="0"/>
        <v>1.0000000046490112</v>
      </c>
    </row>
    <row r="30" spans="1:11" s="17" customFormat="1" ht="89.25" x14ac:dyDescent="0.25">
      <c r="A30" s="13" t="s">
        <v>119</v>
      </c>
      <c r="B30" s="6">
        <v>242512</v>
      </c>
      <c r="C30" s="7" t="s">
        <v>120</v>
      </c>
      <c r="D30" s="7" t="s">
        <v>121</v>
      </c>
      <c r="E30" s="16" t="s">
        <v>126</v>
      </c>
      <c r="F30" s="26">
        <v>44620</v>
      </c>
      <c r="G30" s="9">
        <v>215182.035886</v>
      </c>
      <c r="H30" s="10">
        <v>27329.964114000002</v>
      </c>
      <c r="I30" s="10">
        <v>27330.241114000004</v>
      </c>
      <c r="J30" s="11">
        <f t="shared" si="0"/>
        <v>1.0000011422115194</v>
      </c>
    </row>
    <row r="31" spans="1:11" s="17" customFormat="1" ht="89.25" x14ac:dyDescent="0.25">
      <c r="A31" s="13" t="s">
        <v>122</v>
      </c>
      <c r="B31" s="24">
        <v>103638</v>
      </c>
      <c r="C31" s="7" t="s">
        <v>123</v>
      </c>
      <c r="D31" s="7" t="s">
        <v>121</v>
      </c>
      <c r="E31" s="16" t="s">
        <v>126</v>
      </c>
      <c r="F31" s="26">
        <v>44620</v>
      </c>
      <c r="G31" s="9">
        <v>89598.683138000008</v>
      </c>
      <c r="H31" s="10">
        <v>14039.316861999992</v>
      </c>
      <c r="I31" s="9">
        <v>14039.046862000003</v>
      </c>
      <c r="J31" s="11">
        <f t="shared" si="0"/>
        <v>0.99999739477797733</v>
      </c>
    </row>
    <row r="32" spans="1:11" s="17" customFormat="1" ht="89.25" x14ac:dyDescent="0.25">
      <c r="A32" s="13" t="s">
        <v>124</v>
      </c>
      <c r="B32" s="24">
        <v>193432.36</v>
      </c>
      <c r="C32" s="7" t="s">
        <v>125</v>
      </c>
      <c r="D32" s="7" t="s">
        <v>121</v>
      </c>
      <c r="E32" s="16" t="s">
        <v>126</v>
      </c>
      <c r="F32" s="26">
        <v>44620</v>
      </c>
      <c r="G32" s="9">
        <v>13773.8</v>
      </c>
      <c r="H32" s="10">
        <v>179658.56</v>
      </c>
      <c r="I32" s="10">
        <v>0</v>
      </c>
      <c r="J32" s="11">
        <f t="shared" si="0"/>
        <v>7.1207320222945111E-2</v>
      </c>
    </row>
    <row r="33" spans="1:10" ht="51" x14ac:dyDescent="0.25">
      <c r="A33" s="13" t="s">
        <v>64</v>
      </c>
      <c r="B33" s="6">
        <v>650000</v>
      </c>
      <c r="C33" s="7" t="s">
        <v>65</v>
      </c>
      <c r="D33" s="7" t="s">
        <v>16</v>
      </c>
      <c r="E33" s="16" t="s">
        <v>66</v>
      </c>
      <c r="F33" s="26">
        <v>44847</v>
      </c>
      <c r="G33" s="9">
        <v>24711.75</v>
      </c>
      <c r="H33" s="10">
        <v>625288.25</v>
      </c>
      <c r="I33" s="10">
        <v>30188.25</v>
      </c>
      <c r="J33" s="11">
        <f t="shared" si="0"/>
        <v>8.4461538461538463E-2</v>
      </c>
    </row>
    <row r="34" spans="1:10" ht="204" x14ac:dyDescent="0.25">
      <c r="A34" s="13" t="s">
        <v>67</v>
      </c>
      <c r="B34" s="6">
        <v>1004000</v>
      </c>
      <c r="C34" s="7" t="s">
        <v>68</v>
      </c>
      <c r="D34" s="7" t="s">
        <v>16</v>
      </c>
      <c r="E34" s="16" t="s">
        <v>113</v>
      </c>
      <c r="F34" s="26">
        <v>44896</v>
      </c>
      <c r="G34" s="9">
        <v>765482.89020000002</v>
      </c>
      <c r="H34" s="10">
        <v>238517.10979999998</v>
      </c>
      <c r="I34" s="10">
        <v>46075.610999999968</v>
      </c>
      <c r="J34" s="11">
        <f t="shared" si="0"/>
        <v>0.80832520039840627</v>
      </c>
    </row>
    <row r="35" spans="1:10" ht="30" x14ac:dyDescent="0.25">
      <c r="A35" s="13" t="s">
        <v>69</v>
      </c>
      <c r="B35" s="6">
        <v>1499000</v>
      </c>
      <c r="C35" s="7" t="s">
        <v>70</v>
      </c>
      <c r="D35" s="7" t="s">
        <v>71</v>
      </c>
      <c r="E35" s="16" t="s">
        <v>114</v>
      </c>
      <c r="F35" s="26">
        <v>44792</v>
      </c>
      <c r="G35" s="9">
        <v>0</v>
      </c>
      <c r="H35" s="10">
        <v>1499000</v>
      </c>
      <c r="I35" s="10">
        <v>0</v>
      </c>
      <c r="J35" s="11">
        <f t="shared" si="0"/>
        <v>0</v>
      </c>
    </row>
    <row r="36" spans="1:10" ht="102" x14ac:dyDescent="0.25">
      <c r="A36" s="13" t="s">
        <v>95</v>
      </c>
      <c r="B36" s="6">
        <v>500000</v>
      </c>
      <c r="C36" s="7" t="s">
        <v>72</v>
      </c>
      <c r="D36" s="7" t="s">
        <v>73</v>
      </c>
      <c r="E36" s="16" t="s">
        <v>78</v>
      </c>
      <c r="F36" s="26">
        <v>45545</v>
      </c>
      <c r="G36" s="9">
        <v>0</v>
      </c>
      <c r="H36" s="10">
        <v>500000</v>
      </c>
      <c r="I36" s="10">
        <v>0</v>
      </c>
      <c r="J36" s="11">
        <f t="shared" si="0"/>
        <v>0</v>
      </c>
    </row>
    <row r="37" spans="1:10" ht="60" x14ac:dyDescent="0.25">
      <c r="A37" s="13" t="s">
        <v>85</v>
      </c>
      <c r="B37" s="6">
        <v>345000</v>
      </c>
      <c r="C37" s="7" t="s">
        <v>80</v>
      </c>
      <c r="D37" s="7" t="s">
        <v>81</v>
      </c>
      <c r="E37" s="16" t="s">
        <v>115</v>
      </c>
      <c r="F37" s="26">
        <v>45743</v>
      </c>
      <c r="G37" s="9">
        <v>0</v>
      </c>
      <c r="H37" s="10">
        <v>345000</v>
      </c>
      <c r="I37" s="10">
        <v>0</v>
      </c>
      <c r="J37" s="11">
        <f t="shared" si="0"/>
        <v>0</v>
      </c>
    </row>
    <row r="38" spans="1:10" ht="45" x14ac:dyDescent="0.25">
      <c r="A38" s="13" t="s">
        <v>86</v>
      </c>
      <c r="B38" s="6">
        <v>515126</v>
      </c>
      <c r="C38" s="7" t="s">
        <v>87</v>
      </c>
      <c r="D38" s="7" t="s">
        <v>83</v>
      </c>
      <c r="E38" s="16" t="s">
        <v>115</v>
      </c>
      <c r="F38" s="26">
        <v>45743</v>
      </c>
      <c r="G38" s="9">
        <v>0</v>
      </c>
      <c r="H38" s="10">
        <v>515126</v>
      </c>
      <c r="I38" s="10">
        <v>0</v>
      </c>
      <c r="J38" s="11">
        <f t="shared" si="0"/>
        <v>0</v>
      </c>
    </row>
    <row r="39" spans="1:10" ht="60" x14ac:dyDescent="0.25">
      <c r="A39" s="13" t="s">
        <v>90</v>
      </c>
      <c r="B39" s="6">
        <v>515000</v>
      </c>
      <c r="C39" s="7" t="s">
        <v>88</v>
      </c>
      <c r="D39" s="7" t="s">
        <v>89</v>
      </c>
      <c r="E39" s="16" t="s">
        <v>115</v>
      </c>
      <c r="F39" s="26">
        <v>45743</v>
      </c>
      <c r="G39" s="9">
        <v>0</v>
      </c>
      <c r="H39" s="10">
        <v>515000</v>
      </c>
      <c r="I39" s="10">
        <v>0</v>
      </c>
      <c r="J39" s="11">
        <f t="shared" si="0"/>
        <v>0</v>
      </c>
    </row>
    <row r="40" spans="1:10" ht="60" x14ac:dyDescent="0.25">
      <c r="A40" s="13" t="s">
        <v>94</v>
      </c>
      <c r="B40" s="6">
        <v>359624</v>
      </c>
      <c r="C40" s="7" t="s">
        <v>93</v>
      </c>
      <c r="D40" s="7" t="s">
        <v>81</v>
      </c>
      <c r="E40" s="16" t="s">
        <v>115</v>
      </c>
      <c r="F40" s="26">
        <v>45743</v>
      </c>
      <c r="G40" s="9">
        <v>0</v>
      </c>
      <c r="H40" s="10">
        <v>359624</v>
      </c>
      <c r="I40" s="10">
        <v>0</v>
      </c>
      <c r="J40" s="11">
        <f t="shared" si="0"/>
        <v>0</v>
      </c>
    </row>
    <row r="41" spans="1:10" ht="60" x14ac:dyDescent="0.25">
      <c r="A41" s="13" t="s">
        <v>84</v>
      </c>
      <c r="B41" s="6">
        <v>650000</v>
      </c>
      <c r="C41" s="7" t="s">
        <v>79</v>
      </c>
      <c r="D41" s="7" t="s">
        <v>82</v>
      </c>
      <c r="E41" s="16" t="s">
        <v>115</v>
      </c>
      <c r="F41" s="26">
        <v>45743</v>
      </c>
      <c r="G41" s="9">
        <v>90575.24</v>
      </c>
      <c r="H41" s="10">
        <v>559424.76</v>
      </c>
      <c r="I41" s="10">
        <v>0</v>
      </c>
      <c r="J41" s="11">
        <f t="shared" si="0"/>
        <v>0.13934652307692308</v>
      </c>
    </row>
    <row r="42" spans="1:10" ht="60" x14ac:dyDescent="0.25">
      <c r="A42" s="13" t="s">
        <v>92</v>
      </c>
      <c r="B42" s="6">
        <v>120000</v>
      </c>
      <c r="C42" s="7" t="s">
        <v>91</v>
      </c>
      <c r="D42" s="7" t="s">
        <v>82</v>
      </c>
      <c r="E42" s="16" t="s">
        <v>115</v>
      </c>
      <c r="F42" s="26">
        <v>45743</v>
      </c>
      <c r="G42" s="9">
        <v>0</v>
      </c>
      <c r="H42" s="10">
        <v>120000</v>
      </c>
      <c r="I42" s="10">
        <v>0</v>
      </c>
      <c r="J42" s="11">
        <f t="shared" si="0"/>
        <v>0</v>
      </c>
    </row>
    <row r="43" spans="1:10" ht="75" x14ac:dyDescent="0.25">
      <c r="A43" s="13" t="s">
        <v>98</v>
      </c>
      <c r="B43" s="6">
        <v>755244</v>
      </c>
      <c r="C43" s="7" t="s">
        <v>96</v>
      </c>
      <c r="D43" s="7" t="s">
        <v>109</v>
      </c>
      <c r="E43" s="16" t="s">
        <v>116</v>
      </c>
      <c r="F43" s="26">
        <v>45602</v>
      </c>
      <c r="G43" s="9">
        <v>0</v>
      </c>
      <c r="H43" s="10">
        <v>755244</v>
      </c>
      <c r="I43" s="10">
        <v>0</v>
      </c>
      <c r="J43" s="11">
        <f t="shared" si="0"/>
        <v>0</v>
      </c>
    </row>
    <row r="44" spans="1:10" ht="75" x14ac:dyDescent="0.25">
      <c r="A44" s="13" t="s">
        <v>99</v>
      </c>
      <c r="B44" s="6">
        <v>398079.4</v>
      </c>
      <c r="C44" s="7" t="s">
        <v>97</v>
      </c>
      <c r="D44" s="7" t="s">
        <v>109</v>
      </c>
      <c r="E44" s="16" t="s">
        <v>116</v>
      </c>
      <c r="F44" s="26">
        <v>45602</v>
      </c>
      <c r="G44" s="9">
        <v>0</v>
      </c>
      <c r="H44" s="10">
        <v>398079.4</v>
      </c>
      <c r="I44" s="10">
        <v>0</v>
      </c>
      <c r="J44" s="11">
        <f t="shared" si="0"/>
        <v>0</v>
      </c>
    </row>
    <row r="45" spans="1:10" ht="75" x14ac:dyDescent="0.25">
      <c r="A45" s="13" t="s">
        <v>100</v>
      </c>
      <c r="B45" s="6">
        <v>35604.36</v>
      </c>
      <c r="C45" s="7" t="s">
        <v>104</v>
      </c>
      <c r="D45" s="7" t="s">
        <v>109</v>
      </c>
      <c r="E45" s="16" t="s">
        <v>116</v>
      </c>
      <c r="F45" s="26">
        <v>45602</v>
      </c>
      <c r="G45" s="9">
        <v>0</v>
      </c>
      <c r="H45" s="10">
        <v>35604.36</v>
      </c>
      <c r="I45" s="10">
        <v>0</v>
      </c>
      <c r="J45" s="11">
        <f t="shared" si="0"/>
        <v>0</v>
      </c>
    </row>
    <row r="46" spans="1:10" ht="75" x14ac:dyDescent="0.25">
      <c r="A46" s="13" t="s">
        <v>101</v>
      </c>
      <c r="B46" s="6">
        <v>8199.7900000000009</v>
      </c>
      <c r="C46" s="7" t="s">
        <v>105</v>
      </c>
      <c r="D46" s="7" t="s">
        <v>109</v>
      </c>
      <c r="E46" s="16" t="s">
        <v>116</v>
      </c>
      <c r="F46" s="26">
        <v>45602</v>
      </c>
      <c r="G46" s="9">
        <v>0</v>
      </c>
      <c r="H46" s="10">
        <v>8199.7900000000009</v>
      </c>
      <c r="I46" s="10">
        <v>0</v>
      </c>
      <c r="J46" s="11">
        <f t="shared" si="0"/>
        <v>0</v>
      </c>
    </row>
    <row r="47" spans="1:10" ht="75" x14ac:dyDescent="0.25">
      <c r="A47" s="13" t="s">
        <v>102</v>
      </c>
      <c r="B47" s="6">
        <v>429840.92</v>
      </c>
      <c r="C47" s="7" t="s">
        <v>106</v>
      </c>
      <c r="D47" s="7" t="s">
        <v>110</v>
      </c>
      <c r="E47" s="16" t="s">
        <v>116</v>
      </c>
      <c r="F47" s="26">
        <v>45602</v>
      </c>
      <c r="G47" s="9">
        <v>0</v>
      </c>
      <c r="H47" s="10">
        <v>429840.92</v>
      </c>
      <c r="I47" s="10">
        <v>0</v>
      </c>
      <c r="J47" s="11">
        <f t="shared" si="0"/>
        <v>0</v>
      </c>
    </row>
    <row r="48" spans="1:10" ht="75" x14ac:dyDescent="0.25">
      <c r="A48" s="13" t="s">
        <v>117</v>
      </c>
      <c r="B48" s="6">
        <v>338780.88</v>
      </c>
      <c r="C48" s="7" t="s">
        <v>107</v>
      </c>
      <c r="D48" s="7" t="s">
        <v>110</v>
      </c>
      <c r="E48" s="16" t="s">
        <v>116</v>
      </c>
      <c r="F48" s="26">
        <v>45602</v>
      </c>
      <c r="G48" s="9">
        <v>0</v>
      </c>
      <c r="H48" s="10">
        <v>338780.88</v>
      </c>
      <c r="I48" s="10">
        <v>0</v>
      </c>
      <c r="J48" s="11">
        <f t="shared" si="0"/>
        <v>0</v>
      </c>
    </row>
    <row r="49" spans="1:11" ht="75" x14ac:dyDescent="0.25">
      <c r="A49" s="13" t="s">
        <v>103</v>
      </c>
      <c r="B49" s="6">
        <v>8631</v>
      </c>
      <c r="C49" s="7" t="s">
        <v>108</v>
      </c>
      <c r="D49" s="7" t="s">
        <v>110</v>
      </c>
      <c r="E49" s="16" t="s">
        <v>116</v>
      </c>
      <c r="F49" s="26">
        <v>45602</v>
      </c>
      <c r="G49" s="9">
        <v>0</v>
      </c>
      <c r="H49" s="10">
        <v>8631</v>
      </c>
      <c r="I49" s="10">
        <v>0</v>
      </c>
      <c r="J49" s="11">
        <f t="shared" si="0"/>
        <v>0</v>
      </c>
    </row>
    <row r="50" spans="1:11" ht="135" customHeight="1" x14ac:dyDescent="0.25">
      <c r="A50" s="27" t="s">
        <v>139</v>
      </c>
      <c r="B50" s="46">
        <v>1000000</v>
      </c>
      <c r="C50" s="29" t="s">
        <v>45</v>
      </c>
      <c r="D50" s="29" t="s">
        <v>141</v>
      </c>
      <c r="E50" s="29" t="s">
        <v>142</v>
      </c>
      <c r="F50" s="31">
        <v>42397</v>
      </c>
      <c r="G50" s="45"/>
      <c r="H50" s="33"/>
      <c r="I50" s="33"/>
      <c r="J50" s="11">
        <f t="shared" si="0"/>
        <v>0</v>
      </c>
      <c r="K50" s="44"/>
    </row>
    <row r="51" spans="1:11" ht="138" customHeight="1" x14ac:dyDescent="0.25">
      <c r="A51" s="27" t="s">
        <v>143</v>
      </c>
      <c r="B51" s="28">
        <v>1400000</v>
      </c>
      <c r="C51" s="29" t="s">
        <v>140</v>
      </c>
      <c r="D51" s="29" t="s">
        <v>141</v>
      </c>
      <c r="E51" s="29" t="s">
        <v>144</v>
      </c>
      <c r="F51" s="31">
        <v>43627</v>
      </c>
      <c r="G51" s="32"/>
      <c r="H51" s="33"/>
      <c r="I51" s="33"/>
      <c r="J51" s="11">
        <f t="shared" si="0"/>
        <v>0</v>
      </c>
      <c r="K51" s="44"/>
    </row>
    <row r="52" spans="1:11" x14ac:dyDescent="0.25">
      <c r="A52" s="36"/>
      <c r="B52" s="37"/>
      <c r="C52" s="38"/>
      <c r="D52" s="38"/>
      <c r="E52" s="39"/>
      <c r="F52" s="40"/>
      <c r="G52" s="42"/>
      <c r="H52" s="43"/>
      <c r="I52" s="43"/>
      <c r="J52" s="41"/>
    </row>
    <row r="53" spans="1:11" x14ac:dyDescent="0.25">
      <c r="A53" s="21" t="s">
        <v>0</v>
      </c>
      <c r="B53" s="18">
        <f>SUM(B2:B51)</f>
        <v>49925434.900520004</v>
      </c>
      <c r="D53" s="4"/>
      <c r="E53" s="19"/>
      <c r="F53" s="19"/>
      <c r="G53" s="3">
        <f>SUM(G2:G51)</f>
        <v>30350367.492194228</v>
      </c>
      <c r="H53" s="3">
        <f>SUM(H2:H51)</f>
        <v>18834234.188325774</v>
      </c>
      <c r="I53" s="3">
        <f>SUM(I2:I51)</f>
        <v>4019719.4216681733</v>
      </c>
      <c r="J53" s="4"/>
    </row>
    <row r="54" spans="1:11" x14ac:dyDescent="0.25">
      <c r="D54" s="4"/>
      <c r="E54" s="19"/>
      <c r="F54" s="19"/>
      <c r="J54" s="4"/>
    </row>
    <row r="55" spans="1:11" x14ac:dyDescent="0.25">
      <c r="B55" s="23"/>
      <c r="D55" s="4"/>
      <c r="E55" s="19"/>
      <c r="F55" s="19"/>
      <c r="J55" s="4"/>
    </row>
    <row r="56" spans="1:11" ht="15" customHeight="1" x14ac:dyDescent="0.25">
      <c r="A56" s="48" t="s">
        <v>131</v>
      </c>
      <c r="B56" s="48"/>
      <c r="C56" s="48"/>
      <c r="D56" s="48"/>
      <c r="E56" s="48"/>
      <c r="F56" s="48"/>
      <c r="G56" s="48"/>
      <c r="H56" s="48"/>
      <c r="I56" s="48"/>
      <c r="J56" s="48"/>
    </row>
    <row r="57" spans="1:11" x14ac:dyDescent="0.25">
      <c r="D57" s="4"/>
      <c r="E57" s="19"/>
      <c r="F57" s="19"/>
      <c r="J57" s="4"/>
    </row>
  </sheetData>
  <mergeCells count="2">
    <mergeCell ref="A56:J56"/>
    <mergeCell ref="C12:C13"/>
  </mergeCells>
  <printOptions horizontalCentered="1"/>
  <pageMargins left="0" right="0" top="0.39370078740157483" bottom="0.39370078740157483" header="0" footer="0.23622047244094491"/>
  <pageSetup paperSize="8" scale="83" orientation="landscape" r:id="rId1"/>
  <headerFooter>
    <oddHeader>&amp;C&amp;A</oddHeader>
    <oddFooter>&amp;C&amp;F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Sintesi Totale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Bengiovanni</dc:creator>
  <cp:lastModifiedBy>Teresa Bengiovanni</cp:lastModifiedBy>
  <cp:lastPrinted>2025-06-19T09:16:51Z</cp:lastPrinted>
  <dcterms:created xsi:type="dcterms:W3CDTF">2015-11-24T12:56:13Z</dcterms:created>
  <dcterms:modified xsi:type="dcterms:W3CDTF">2025-06-19T16:29:27Z</dcterms:modified>
</cp:coreProperties>
</file>